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mittermaier\Documents\Veröffentlichungen\2021\2021-10-15 027.7 Transformationsverträge\Excel\"/>
    </mc:Choice>
  </mc:AlternateContent>
  <xr:revisionPtr revIDLastSave="0" documentId="13_ncr:1_{10881BF8-5756-4235-A636-C11B3FA433D7}" xr6:coauthVersionLast="36" xr6:coauthVersionMax="36" xr10:uidLastSave="{00000000-0000-0000-0000-000000000000}"/>
  <bookViews>
    <workbookView xWindow="0" yWindow="0" windowWidth="23040" windowHeight="8244" xr2:uid="{3FD01349-68D9-4D50-B6A7-4DF64CCA1528}"/>
  </bookViews>
  <sheets>
    <sheet name="Tabelle1" sheetId="1" r:id="rId1"/>
    <sheet name="Diagramm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 l="1"/>
  <c r="E8" i="1"/>
  <c r="E9" i="1" l="1"/>
  <c r="B10" i="1"/>
  <c r="C10" i="1"/>
  <c r="F10" i="1"/>
  <c r="B11" i="1" l="1"/>
  <c r="C11" i="1"/>
  <c r="D11" i="1"/>
  <c r="E11" i="1"/>
  <c r="F11" i="1"/>
  <c r="G10" i="1"/>
  <c r="G11" i="1" s="1"/>
  <c r="B4" i="1"/>
  <c r="C4" i="1"/>
  <c r="D4" i="1"/>
  <c r="E4" i="1"/>
  <c r="F4" i="1"/>
  <c r="G4" i="1"/>
</calcChain>
</file>

<file path=xl/sharedStrings.xml><?xml version="1.0" encoding="utf-8"?>
<sst xmlns="http://schemas.openxmlformats.org/spreadsheetml/2006/main" count="15" uniqueCount="9">
  <si>
    <t>OA</t>
  </si>
  <si>
    <t>alle</t>
  </si>
  <si>
    <t>Anteil OA</t>
  </si>
  <si>
    <t>Wiley</t>
  </si>
  <si>
    <t>Subskription</t>
  </si>
  <si>
    <t>Springer Nature</t>
  </si>
  <si>
    <t>sowie archivierte Listen aus früheren Jahren</t>
  </si>
  <si>
    <t>Quelle: https://www.springernature.com/gp/librarians/licensing/journals-catalog (Zugriff am 24.10.2021)</t>
  </si>
  <si>
    <t>Quelle: https://onlinelibrary.wiley.com/library-info/products/price-lists (Zugriff am 24.10.2021)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</si>
</sst>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3">
    <cellStyle name="Normal_all_Wiley-Blackwell_journals_2010 2" xfId="2" xr:uid="{FAA2D64D-D0D6-4B65-B31E-BDD418667290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sz="1800"/>
              <a:t>Anteil der Gold OA-Zeitschriften am Zeitschriftenportfolio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719274963133079"/>
          <c:y val="9.0233951509302052E-2"/>
          <c:w val="0.84645856739833181"/>
          <c:h val="0.73325888530480798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Tabelle1!$A$15</c:f>
              <c:strCache>
                <c:ptCount val="1"/>
                <c:pt idx="0">
                  <c:v>Springer Nature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Tabelle1!$B$14:$G$14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Tabelle1!$B$15:$G$15</c:f>
              <c:numCache>
                <c:formatCode>0.0%</c:formatCode>
                <c:ptCount val="6"/>
                <c:pt idx="0">
                  <c:v>0.21052631578947367</c:v>
                </c:pt>
                <c:pt idx="1">
                  <c:v>0.202992843201041</c:v>
                </c:pt>
                <c:pt idx="2">
                  <c:v>0.2008914358484559</c:v>
                </c:pt>
                <c:pt idx="3">
                  <c:v>0.19905511811023621</c:v>
                </c:pt>
                <c:pt idx="4">
                  <c:v>0.1962085308056872</c:v>
                </c:pt>
                <c:pt idx="5">
                  <c:v>0.19584664536741214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FB-4A33-8AAE-08AF3D329000}"/>
            </c:ext>
          </c:extLst>
        </c:ser>
        <c:ser>
          <c:idx val="1"/>
          <c:order val="1"/>
          <c:tx>
            <c:strRef>
              <c:f>Tabelle1!$A$16</c:f>
              <c:strCache>
                <c:ptCount val="1"/>
                <c:pt idx="0">
                  <c:v>Wiley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Tabelle1!$B$14:$G$14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Tabelle1!$B$16:$G$16</c:f>
              <c:numCache>
                <c:formatCode>0.0%</c:formatCode>
                <c:ptCount val="6"/>
                <c:pt idx="0">
                  <c:v>6.4331210191082802E-2</c:v>
                </c:pt>
                <c:pt idx="1">
                  <c:v>7.8553615960099757E-2</c:v>
                </c:pt>
                <c:pt idx="2">
                  <c:v>8.3483483483483487E-2</c:v>
                </c:pt>
                <c:pt idx="3">
                  <c:v>0.11252900232018562</c:v>
                </c:pt>
                <c:pt idx="4">
                  <c:v>0.16065388951521983</c:v>
                </c:pt>
                <c:pt idx="5">
                  <c:v>0.16377314814814814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FB-4A33-8AAE-08AF3D329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001567"/>
        <c:axId val="461405055"/>
      </c:scatterChart>
      <c:valAx>
        <c:axId val="742001567"/>
        <c:scaling>
          <c:orientation val="minMax"/>
          <c:max val="2022"/>
          <c:min val="201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61405055"/>
        <c:crosses val="autoZero"/>
        <c:crossBetween val="midCat"/>
        <c:majorUnit val="1"/>
      </c:valAx>
      <c:valAx>
        <c:axId val="461405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Anteil Gold OA-Zeitschriften</a:t>
                </a:r>
              </a:p>
            </c:rich>
          </c:tx>
          <c:layout>
            <c:manualLayout>
              <c:xMode val="edge"/>
              <c:yMode val="edge"/>
              <c:x val="1.6416416847724807E-2"/>
              <c:y val="0.266400066304753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420015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A06EE54-00E5-45FF-AADD-DA9E75651BE6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FE91B5B-842D-4A72-8C8F-FD9A7C1DF9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3749-EC4C-4E7E-AA98-DE360A2547C3}">
  <dimension ref="A1:I16"/>
  <sheetViews>
    <sheetView tabSelected="1" workbookViewId="0">
      <selection activeCell="I8" sqref="I8"/>
    </sheetView>
  </sheetViews>
  <sheetFormatPr baseColWidth="10" defaultRowHeight="14.4" x14ac:dyDescent="0.3"/>
  <sheetData>
    <row r="1" spans="1:9" x14ac:dyDescent="0.3">
      <c r="A1" t="s">
        <v>5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I1" t="s">
        <v>7</v>
      </c>
    </row>
    <row r="2" spans="1:9" x14ac:dyDescent="0.3">
      <c r="A2" t="s">
        <v>0</v>
      </c>
      <c r="B2">
        <v>644</v>
      </c>
      <c r="C2">
        <v>624</v>
      </c>
      <c r="D2">
        <v>631</v>
      </c>
      <c r="E2">
        <v>632</v>
      </c>
      <c r="F2">
        <v>621</v>
      </c>
      <c r="G2">
        <v>613</v>
      </c>
      <c r="I2" t="s">
        <v>6</v>
      </c>
    </row>
    <row r="3" spans="1:9" x14ac:dyDescent="0.3">
      <c r="A3" t="s">
        <v>1</v>
      </c>
      <c r="B3">
        <v>3059</v>
      </c>
      <c r="C3">
        <v>3074</v>
      </c>
      <c r="D3">
        <v>3141</v>
      </c>
      <c r="E3">
        <v>3175</v>
      </c>
      <c r="F3">
        <v>3165</v>
      </c>
      <c r="G3">
        <v>3130</v>
      </c>
    </row>
    <row r="4" spans="1:9" x14ac:dyDescent="0.3">
      <c r="A4" t="s">
        <v>2</v>
      </c>
      <c r="B4" s="1">
        <f t="shared" ref="B4" si="0">B2/B3</f>
        <v>0.21052631578947367</v>
      </c>
      <c r="C4" s="1">
        <f t="shared" ref="C4" si="1">C2/C3</f>
        <v>0.202992843201041</v>
      </c>
      <c r="D4" s="1">
        <f t="shared" ref="D4:F4" si="2">D2/D3</f>
        <v>0.2008914358484559</v>
      </c>
      <c r="E4" s="1">
        <f t="shared" si="2"/>
        <v>0.19905511811023621</v>
      </c>
      <c r="F4" s="1">
        <f t="shared" si="2"/>
        <v>0.1962085308056872</v>
      </c>
      <c r="G4" s="1">
        <f>G2/G3</f>
        <v>0.19584664536741214</v>
      </c>
    </row>
    <row r="7" spans="1:9" x14ac:dyDescent="0.3">
      <c r="A7" t="s">
        <v>3</v>
      </c>
      <c r="B7">
        <v>2017</v>
      </c>
      <c r="C7">
        <v>2018</v>
      </c>
      <c r="D7">
        <v>2019</v>
      </c>
      <c r="E7">
        <v>2020</v>
      </c>
      <c r="F7">
        <v>2021</v>
      </c>
      <c r="G7">
        <v>2022</v>
      </c>
      <c r="I7" t="s">
        <v>8</v>
      </c>
    </row>
    <row r="8" spans="1:9" x14ac:dyDescent="0.3">
      <c r="A8" t="s">
        <v>0</v>
      </c>
      <c r="B8">
        <v>101</v>
      </c>
      <c r="C8">
        <v>126</v>
      </c>
      <c r="D8">
        <v>139</v>
      </c>
      <c r="E8">
        <f>174+20</f>
        <v>194</v>
      </c>
      <c r="F8">
        <v>285</v>
      </c>
      <c r="G8">
        <v>283</v>
      </c>
      <c r="I8" t="s">
        <v>6</v>
      </c>
    </row>
    <row r="9" spans="1:9" x14ac:dyDescent="0.3">
      <c r="A9" t="s">
        <v>4</v>
      </c>
      <c r="B9">
        <v>1469</v>
      </c>
      <c r="C9">
        <v>1478</v>
      </c>
      <c r="D9">
        <v>1526</v>
      </c>
      <c r="E9">
        <f>E10-E8</f>
        <v>1530</v>
      </c>
      <c r="F9">
        <v>1489</v>
      </c>
      <c r="G9">
        <v>1445</v>
      </c>
    </row>
    <row r="10" spans="1:9" x14ac:dyDescent="0.3">
      <c r="A10" t="s">
        <v>1</v>
      </c>
      <c r="B10">
        <f t="shared" ref="B10:F10" si="3">B8+B9</f>
        <v>1570</v>
      </c>
      <c r="C10">
        <f t="shared" si="3"/>
        <v>1604</v>
      </c>
      <c r="D10">
        <f t="shared" si="3"/>
        <v>1665</v>
      </c>
      <c r="E10">
        <f>1694+30</f>
        <v>1724</v>
      </c>
      <c r="F10">
        <f t="shared" si="3"/>
        <v>1774</v>
      </c>
      <c r="G10">
        <f>G8+G9</f>
        <v>1728</v>
      </c>
    </row>
    <row r="11" spans="1:9" x14ac:dyDescent="0.3">
      <c r="A11" t="s">
        <v>2</v>
      </c>
      <c r="B11" s="1">
        <f t="shared" ref="B11:F11" si="4">B8/B10</f>
        <v>6.4331210191082802E-2</v>
      </c>
      <c r="C11" s="1">
        <f t="shared" si="4"/>
        <v>7.8553615960099757E-2</v>
      </c>
      <c r="D11" s="1">
        <f t="shared" si="4"/>
        <v>8.3483483483483487E-2</v>
      </c>
      <c r="E11" s="1">
        <f t="shared" si="4"/>
        <v>0.11252900232018562</v>
      </c>
      <c r="F11" s="1">
        <f t="shared" si="4"/>
        <v>0.16065388951521983</v>
      </c>
      <c r="G11" s="1">
        <f>G8/G10</f>
        <v>0.16377314814814814</v>
      </c>
    </row>
    <row r="14" spans="1:9" x14ac:dyDescent="0.3">
      <c r="B14">
        <v>2017</v>
      </c>
      <c r="C14">
        <v>2018</v>
      </c>
      <c r="D14">
        <v>2019</v>
      </c>
      <c r="E14">
        <v>2020</v>
      </c>
      <c r="F14">
        <v>2021</v>
      </c>
      <c r="G14">
        <v>2022</v>
      </c>
    </row>
    <row r="15" spans="1:9" x14ac:dyDescent="0.3">
      <c r="A15" t="s">
        <v>5</v>
      </c>
      <c r="B15" s="1">
        <v>0.21052631578947367</v>
      </c>
      <c r="C15" s="2">
        <v>0.202992843201041</v>
      </c>
      <c r="D15" s="2">
        <v>0.2008914358484559</v>
      </c>
      <c r="E15" s="2">
        <v>0.19905511811023621</v>
      </c>
      <c r="F15" s="2">
        <v>0.1962085308056872</v>
      </c>
      <c r="G15" s="2">
        <v>0.19584664536741214</v>
      </c>
    </row>
    <row r="16" spans="1:9" x14ac:dyDescent="0.3">
      <c r="A16" t="s">
        <v>3</v>
      </c>
      <c r="B16" s="2">
        <v>6.4331210191082802E-2</v>
      </c>
      <c r="C16" s="2">
        <v>7.8553615960099757E-2</v>
      </c>
      <c r="D16" s="2">
        <v>8.3483483483483487E-2</v>
      </c>
      <c r="E16" s="2">
        <v>0.11252900232018562</v>
      </c>
      <c r="F16" s="2">
        <v>0.16065388951521983</v>
      </c>
      <c r="G16" s="2">
        <v>0.16377314814814814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Tabelle1</vt:lpstr>
      <vt:lpstr>Diagramm1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Mittermaier</dc:creator>
  <cp:lastModifiedBy>Bernhard Mittermaier</cp:lastModifiedBy>
  <dcterms:created xsi:type="dcterms:W3CDTF">2021-10-20T17:54:38Z</dcterms:created>
  <dcterms:modified xsi:type="dcterms:W3CDTF">2021-10-24T10:59:30Z</dcterms:modified>
</cp:coreProperties>
</file>